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<sst xmlns="http://schemas.openxmlformats.org/spreadsheetml/2006/main" uniqueCount="51">
  <si>
    <t xml:space="preserve">Årsbudget Föreningen Göteborgs Gosskör - verksamhetsår juli 2020 - juni 2021 </t>
  </si>
  <si>
    <t>Utgifter helår</t>
  </si>
  <si>
    <t>Jul</t>
  </si>
  <si>
    <t>Aug</t>
  </si>
  <si>
    <t>Sep</t>
  </si>
  <si>
    <t>Okt</t>
  </si>
  <si>
    <t>Nov</t>
  </si>
  <si>
    <t>Dec</t>
  </si>
  <si>
    <t>Jan</t>
  </si>
  <si>
    <t>Feb</t>
  </si>
  <si>
    <t>Mar</t>
  </si>
  <si>
    <t>Apr</t>
  </si>
  <si>
    <t>Maj</t>
  </si>
  <si>
    <t>Jun</t>
  </si>
  <si>
    <t>Summa</t>
  </si>
  <si>
    <t>Personalkostnader</t>
  </si>
  <si>
    <t>Rekryteringsinsatser</t>
  </si>
  <si>
    <t>Lokalhyra</t>
  </si>
  <si>
    <t>Kyrkohyra egna konserter</t>
  </si>
  <si>
    <t>5 konserter</t>
  </si>
  <si>
    <t>Organistarvode enga konserter</t>
  </si>
  <si>
    <t>6 tillfälle à 4000</t>
  </si>
  <si>
    <t>Solistarvode</t>
  </si>
  <si>
    <t>Blommor, servering konserter</t>
  </si>
  <si>
    <t>Körläger</t>
  </si>
  <si>
    <t>Gällinge 2 st</t>
  </si>
  <si>
    <t>Körresa</t>
  </si>
  <si>
    <t>Städ Chrisitne kyrka</t>
  </si>
  <si>
    <t>Övrigt</t>
  </si>
  <si>
    <t>IT/Tele, notinköp, bokföringstjänst</t>
  </si>
  <si>
    <t>Summa utgifter helår</t>
  </si>
  <si>
    <t>Intäkter helår</t>
  </si>
  <si>
    <t>Medlemsavgifter</t>
  </si>
  <si>
    <t>Terminsavgifter 20-21</t>
  </si>
  <si>
    <t>Julkonserter, 4 Handelsbanken</t>
  </si>
  <si>
    <t xml:space="preserve">1:a terminen </t>
  </si>
  <si>
    <t>Julkonsert, egen</t>
  </si>
  <si>
    <t>Preparander</t>
  </si>
  <si>
    <t>Övriga framträdande</t>
  </si>
  <si>
    <t>Aspiranter</t>
  </si>
  <si>
    <t>Kollekter</t>
  </si>
  <si>
    <t>Konsertkören</t>
  </si>
  <si>
    <t>Subventioner lokalhyra</t>
  </si>
  <si>
    <t>Herrar</t>
  </si>
  <si>
    <t>Subventioner kyrkhyra</t>
  </si>
  <si>
    <t>Stödmedlem</t>
  </si>
  <si>
    <t>Fonder och stipendier</t>
  </si>
  <si>
    <t>Lägeravgifter</t>
  </si>
  <si>
    <t>Summa intäkter helår</t>
  </si>
  <si>
    <t>Avgår kostnader</t>
  </si>
  <si>
    <t>Beräknat resultat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</si>
</sst>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&quot;;&quot;-&quot;#,##0&quot; &quot;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4"/>
      <color indexed="8"/>
      <name val="Calibri"/>
    </font>
    <font>
      <b val="1"/>
      <i val="1"/>
      <sz val="11"/>
      <color indexed="8"/>
      <name val="Calibri"/>
    </font>
    <font>
      <b val="1"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4" borderId="3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3" fontId="0" borderId="6" applyNumberFormat="1" applyFont="1" applyFill="0" applyBorder="1" applyAlignment="1" applyProtection="0">
      <alignment vertical="bottom"/>
    </xf>
    <xf numFmtId="3" fontId="0" borderId="7" applyNumberFormat="1" applyFont="1" applyFill="0" applyBorder="1" applyAlignment="1" applyProtection="0">
      <alignment vertical="bottom"/>
    </xf>
    <xf numFmtId="3" fontId="0" fillId="2" borderId="8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3" fontId="0" borderId="1" applyNumberFormat="1" applyFont="1" applyFill="0" applyBorder="1" applyAlignment="1" applyProtection="0">
      <alignment vertical="bottom"/>
    </xf>
    <xf numFmtId="3" fontId="0" borderId="9" applyNumberFormat="1" applyFont="1" applyFill="0" applyBorder="1" applyAlignment="1" applyProtection="0">
      <alignment vertical="bottom"/>
    </xf>
    <xf numFmtId="3" fontId="0" fillId="2" borderId="10" applyNumberFormat="1" applyFont="1" applyFill="1" applyBorder="1" applyAlignment="1" applyProtection="0">
      <alignment vertical="bottom"/>
    </xf>
    <xf numFmtId="49" fontId="0" borderId="2" applyNumberFormat="1" applyFont="1" applyFill="0" applyBorder="1" applyAlignment="1" applyProtection="0">
      <alignment vertical="bottom"/>
    </xf>
    <xf numFmtId="49" fontId="0" fillId="3" borderId="2" applyNumberFormat="1" applyFont="1" applyFill="1" applyBorder="1" applyAlignment="1" applyProtection="0">
      <alignment vertical="bottom" wrapText="1"/>
    </xf>
    <xf numFmtId="3" fontId="0" borderId="2" applyNumberFormat="1" applyFont="1" applyFill="0" applyBorder="1" applyAlignment="1" applyProtection="0">
      <alignment vertical="bottom"/>
    </xf>
    <xf numFmtId="3" fontId="0" borderId="11" applyNumberFormat="1" applyFont="1" applyFill="0" applyBorder="1" applyAlignment="1" applyProtection="0">
      <alignment vertical="bottom"/>
    </xf>
    <xf numFmtId="3" fontId="0" fillId="2" borderId="12" applyNumberFormat="1" applyFont="1" applyFill="1" applyBorder="1" applyAlignment="1" applyProtection="0">
      <alignment vertical="bottom"/>
    </xf>
    <xf numFmtId="49" fontId="4" fillId="2" borderId="13" applyNumberFormat="1" applyFont="1" applyFill="1" applyBorder="1" applyAlignment="1" applyProtection="0">
      <alignment vertical="bottom"/>
    </xf>
    <xf numFmtId="3" fontId="0" fillId="2" borderId="14" applyNumberFormat="1" applyFont="1" applyFill="1" applyBorder="1" applyAlignment="1" applyProtection="0">
      <alignment vertical="bottom"/>
    </xf>
    <xf numFmtId="3" fontId="4" fillId="4" borderId="15" applyNumberFormat="1" applyFont="1" applyFill="1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3" fontId="0" borderId="16" applyNumberFormat="1" applyFont="1" applyFill="0" applyBorder="1" applyAlignment="1" applyProtection="0">
      <alignment vertical="bottom"/>
    </xf>
    <xf numFmtId="3" fontId="0" borderId="17" applyNumberFormat="1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3" fontId="0" borderId="3" applyNumberFormat="1" applyFont="1" applyFill="0" applyBorder="1" applyAlignment="1" applyProtection="0">
      <alignment vertical="bottom"/>
    </xf>
    <xf numFmtId="3" fontId="0" borderId="18" applyNumberFormat="1" applyFont="1" applyFill="0" applyBorder="1" applyAlignment="1" applyProtection="0">
      <alignment vertical="bottom"/>
    </xf>
    <xf numFmtId="3" fontId="0" borderId="19" applyNumberFormat="1" applyFont="1" applyFill="0" applyBorder="1" applyAlignment="1" applyProtection="0">
      <alignment vertical="bottom"/>
    </xf>
    <xf numFmtId="49" fontId="5" borderId="20" applyNumberFormat="1" applyFont="1" applyFill="0" applyBorder="1" applyAlignment="1" applyProtection="0">
      <alignment horizontal="left" vertical="bottom"/>
    </xf>
    <xf numFmtId="0" fontId="5" borderId="21" applyNumberFormat="0" applyFont="1" applyFill="0" applyBorder="1" applyAlignment="1" applyProtection="0">
      <alignment horizontal="left" vertical="bottom"/>
    </xf>
    <xf numFmtId="0" fontId="5" borderId="22" applyNumberFormat="0" applyFont="1" applyFill="0" applyBorder="1" applyAlignment="1" applyProtection="0">
      <alignment horizontal="left" vertical="bottom"/>
    </xf>
    <xf numFmtId="3" fontId="0" borderId="23" applyNumberFormat="1" applyFont="1" applyFill="0" applyBorder="1" applyAlignment="1" applyProtection="0">
      <alignment vertical="bottom"/>
    </xf>
    <xf numFmtId="49" fontId="0" borderId="24" applyNumberFormat="1" applyFont="1" applyFill="0" applyBorder="1" applyAlignment="1" applyProtection="0">
      <alignment horizontal="left" vertical="bottom"/>
    </xf>
    <xf numFmtId="0" fontId="0" borderId="17" applyNumberFormat="0" applyFont="1" applyFill="0" applyBorder="1" applyAlignment="1" applyProtection="0">
      <alignment horizontal="left" vertical="bottom"/>
    </xf>
    <xf numFmtId="3" fontId="0" borderId="25" applyNumberFormat="1" applyFont="1" applyFill="0" applyBorder="1" applyAlignment="1" applyProtection="0">
      <alignment vertical="bottom"/>
    </xf>
    <xf numFmtId="49" fontId="0" borderId="23" applyNumberFormat="1" applyFont="1" applyFill="0" applyBorder="1" applyAlignment="1" applyProtection="0">
      <alignment horizontal="left" vertical="bottom"/>
    </xf>
    <xf numFmtId="0" fontId="0" borderId="1" applyNumberFormat="0" applyFont="1" applyFill="0" applyBorder="1" applyAlignment="1" applyProtection="0">
      <alignment horizontal="left" vertical="bottom"/>
    </xf>
    <xf numFmtId="0" fontId="0" borderId="23" applyNumberFormat="0" applyFont="1" applyFill="0" applyBorder="1" applyAlignment="1" applyProtection="0">
      <alignment vertical="bottom"/>
    </xf>
    <xf numFmtId="49" fontId="0" borderId="26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3" fontId="0" borderId="27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3" fontId="4" fillId="2" borderId="14" applyNumberFormat="1" applyFont="1" applyFill="1" applyBorder="1" applyAlignment="1" applyProtection="0">
      <alignment vertical="bottom"/>
    </xf>
    <xf numFmtId="3" fontId="0" borderId="28" applyNumberFormat="1" applyFont="1" applyFill="0" applyBorder="1" applyAlignment="1" applyProtection="0">
      <alignment vertical="bottom"/>
    </xf>
    <xf numFmtId="49" fontId="0" borderId="29" applyNumberFormat="1" applyFont="1" applyFill="0" applyBorder="1" applyAlignment="1" applyProtection="0">
      <alignment vertical="bottom"/>
    </xf>
    <xf numFmtId="3" fontId="0" borderId="29" applyNumberFormat="1" applyFont="1" applyFill="0" applyBorder="1" applyAlignment="1" applyProtection="0">
      <alignment vertical="bottom"/>
    </xf>
    <xf numFmtId="49" fontId="4" fillId="4" borderId="30" applyNumberFormat="1" applyFont="1" applyFill="1" applyBorder="1" applyAlignment="1" applyProtection="0">
      <alignment vertical="bottom"/>
    </xf>
    <xf numFmtId="59" fontId="4" fillId="4" borderId="31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8d8d8"/>
      <rgbColor rgb="ffffffff"/>
      <rgbColor rgb="ffbfbfb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37"/>
  <sheetViews>
    <sheetView workbookViewId="0" showGridLines="0" defaultGridColor="1"/>
  </sheetViews>
  <sheetFormatPr defaultColWidth="8.83333" defaultRowHeight="14.5" customHeight="1" outlineLevelRow="0" outlineLevelCol="0"/>
  <cols>
    <col min="1" max="1" width="27.1719" style="1" customWidth="1"/>
    <col min="2" max="2" width="14.6719" style="1" customWidth="1"/>
    <col min="3" max="4" width="6.5" style="1" customWidth="1"/>
    <col min="5" max="8" width="6.67188" style="1" customWidth="1"/>
    <col min="9" max="9" width="6.85156" style="1" customWidth="1"/>
    <col min="10" max="10" width="6.5" style="1" customWidth="1"/>
    <col min="11" max="11" width="6.67188" style="1" customWidth="1"/>
    <col min="12" max="12" width="6.5" style="1" customWidth="1"/>
    <col min="13" max="13" width="7" style="1" customWidth="1"/>
    <col min="14" max="14" width="6.67188" style="1" customWidth="1"/>
    <col min="15" max="15" width="8" style="1" customWidth="1"/>
    <col min="16" max="16384" width="8.85156" style="1" customWidth="1"/>
  </cols>
  <sheetData>
    <row r="1" ht="18.5" customHeight="1">
      <c r="A1" t="s" s="2">
        <v>0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</row>
    <row r="2" ht="13.5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3.5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15" customHeight="1">
      <c r="A4" t="s" s="6">
        <v>1</v>
      </c>
      <c r="B4" s="7"/>
      <c r="C4" t="s" s="8">
        <v>2</v>
      </c>
      <c r="D4" t="s" s="8">
        <v>3</v>
      </c>
      <c r="E4" t="s" s="8">
        <v>4</v>
      </c>
      <c r="F4" t="s" s="8">
        <v>5</v>
      </c>
      <c r="G4" t="s" s="8">
        <v>6</v>
      </c>
      <c r="H4" t="s" s="8">
        <v>7</v>
      </c>
      <c r="I4" t="s" s="8">
        <v>8</v>
      </c>
      <c r="J4" t="s" s="8">
        <v>9</v>
      </c>
      <c r="K4" t="s" s="8">
        <v>10</v>
      </c>
      <c r="L4" t="s" s="8">
        <v>11</v>
      </c>
      <c r="M4" t="s" s="8">
        <v>12</v>
      </c>
      <c r="N4" t="s" s="9">
        <v>13</v>
      </c>
      <c r="O4" t="s" s="10">
        <v>14</v>
      </c>
    </row>
    <row r="5" ht="14.05" customHeight="1">
      <c r="A5" t="s" s="11">
        <v>15</v>
      </c>
      <c r="B5" s="12"/>
      <c r="C5" s="12">
        <v>20000</v>
      </c>
      <c r="D5" s="12">
        <v>20000</v>
      </c>
      <c r="E5" s="12">
        <v>20000</v>
      </c>
      <c r="F5" s="12">
        <v>20000</v>
      </c>
      <c r="G5" s="12">
        <v>20000</v>
      </c>
      <c r="H5" s="12">
        <v>20000</v>
      </c>
      <c r="I5" s="12">
        <v>20000</v>
      </c>
      <c r="J5" s="12">
        <v>20000</v>
      </c>
      <c r="K5" s="12">
        <v>20000</v>
      </c>
      <c r="L5" s="12">
        <v>20000</v>
      </c>
      <c r="M5" s="12">
        <v>20000</v>
      </c>
      <c r="N5" s="13">
        <v>20000</v>
      </c>
      <c r="O5" s="14">
        <f>SUM(C5:N5)</f>
        <v>240000</v>
      </c>
    </row>
    <row r="6" ht="13.55" customHeight="1">
      <c r="A6" t="s" s="15">
        <v>16</v>
      </c>
      <c r="B6" s="16"/>
      <c r="C6" s="16"/>
      <c r="D6" s="16">
        <v>2750</v>
      </c>
      <c r="E6" s="16"/>
      <c r="F6" s="16"/>
      <c r="G6" s="16"/>
      <c r="H6" s="16"/>
      <c r="I6" s="16">
        <v>2750</v>
      </c>
      <c r="J6" s="16"/>
      <c r="K6" s="16"/>
      <c r="L6" s="16"/>
      <c r="M6" s="16"/>
      <c r="N6" s="17"/>
      <c r="O6" s="18">
        <f>SUM(C6:N6)</f>
        <v>5500</v>
      </c>
    </row>
    <row r="7" ht="13.55" customHeight="1">
      <c r="A7" t="s" s="15">
        <v>17</v>
      </c>
      <c r="B7" s="16"/>
      <c r="C7" s="16">
        <v>2500</v>
      </c>
      <c r="D7" s="16">
        <v>2500</v>
      </c>
      <c r="E7" s="16">
        <v>2500</v>
      </c>
      <c r="F7" s="16">
        <v>2500</v>
      </c>
      <c r="G7" s="16">
        <v>2500</v>
      </c>
      <c r="H7" s="16">
        <v>2500</v>
      </c>
      <c r="I7" s="16">
        <v>2500</v>
      </c>
      <c r="J7" s="16">
        <v>2500</v>
      </c>
      <c r="K7" s="16">
        <v>2500</v>
      </c>
      <c r="L7" s="16">
        <v>2500</v>
      </c>
      <c r="M7" s="16">
        <v>2500</v>
      </c>
      <c r="N7" s="17">
        <v>2500</v>
      </c>
      <c r="O7" s="18">
        <f>SUM(C7:N7)</f>
        <v>30000</v>
      </c>
    </row>
    <row r="8" ht="13.55" customHeight="1">
      <c r="A8" t="s" s="15">
        <v>18</v>
      </c>
      <c r="B8" t="s" s="15">
        <v>19</v>
      </c>
      <c r="C8" s="16"/>
      <c r="D8" s="16"/>
      <c r="E8" s="16"/>
      <c r="F8" s="16"/>
      <c r="G8" s="16"/>
      <c r="H8" s="16">
        <v>50000</v>
      </c>
      <c r="I8" s="16"/>
      <c r="J8" s="16"/>
      <c r="K8" s="16"/>
      <c r="L8" s="16"/>
      <c r="M8" s="16"/>
      <c r="N8" s="17"/>
      <c r="O8" s="18">
        <f>SUM(C8:N8)</f>
        <v>50000</v>
      </c>
    </row>
    <row r="9" ht="13.55" customHeight="1">
      <c r="A9" t="s" s="15">
        <v>20</v>
      </c>
      <c r="B9" t="s" s="15">
        <v>21</v>
      </c>
      <c r="C9" s="16"/>
      <c r="D9" s="16"/>
      <c r="E9" s="16"/>
      <c r="F9" s="16"/>
      <c r="G9" s="16"/>
      <c r="H9" s="16">
        <v>20000</v>
      </c>
      <c r="I9" s="16"/>
      <c r="J9" s="16"/>
      <c r="K9" s="16"/>
      <c r="L9" s="16"/>
      <c r="M9" s="16">
        <v>4000</v>
      </c>
      <c r="N9" s="17"/>
      <c r="O9" s="18">
        <f>SUM(C9:N9)</f>
        <v>24000</v>
      </c>
    </row>
    <row r="10" ht="13.55" customHeight="1">
      <c r="A10" t="s" s="15">
        <v>22</v>
      </c>
      <c r="B10" s="16"/>
      <c r="C10" s="16"/>
      <c r="D10" s="16"/>
      <c r="E10" s="16"/>
      <c r="F10" s="16"/>
      <c r="G10" s="16"/>
      <c r="H10" s="16">
        <v>10000</v>
      </c>
      <c r="I10" s="16"/>
      <c r="J10" s="16"/>
      <c r="K10" s="16"/>
      <c r="L10" s="16"/>
      <c r="M10" s="16"/>
      <c r="N10" s="17"/>
      <c r="O10" s="18">
        <f>SUM(C10:N10)</f>
        <v>10000</v>
      </c>
    </row>
    <row r="11" ht="13.55" customHeight="1">
      <c r="A11" t="s" s="15">
        <v>23</v>
      </c>
      <c r="B11" s="16"/>
      <c r="C11" s="16"/>
      <c r="D11" s="16"/>
      <c r="E11" s="16"/>
      <c r="F11" s="16"/>
      <c r="G11" s="16"/>
      <c r="H11" s="16">
        <v>7000</v>
      </c>
      <c r="I11" s="16"/>
      <c r="J11" s="16"/>
      <c r="K11" s="16"/>
      <c r="L11" s="16"/>
      <c r="M11" s="16"/>
      <c r="N11" s="17"/>
      <c r="O11" s="18">
        <f>SUM(C11:N11)</f>
        <v>7000</v>
      </c>
    </row>
    <row r="12" ht="13.55" customHeight="1">
      <c r="A12" t="s" s="15">
        <v>24</v>
      </c>
      <c r="B12" t="s" s="15">
        <v>25</v>
      </c>
      <c r="C12" s="16"/>
      <c r="D12" s="16">
        <v>5000</v>
      </c>
      <c r="E12" s="4"/>
      <c r="F12" s="16"/>
      <c r="G12" s="16"/>
      <c r="H12" s="16"/>
      <c r="I12" s="16">
        <v>5000</v>
      </c>
      <c r="J12" s="16"/>
      <c r="K12" s="4"/>
      <c r="L12" s="16"/>
      <c r="M12" s="4"/>
      <c r="N12" s="17"/>
      <c r="O12" s="18">
        <f>SUM(C12:N12)</f>
        <v>10000</v>
      </c>
    </row>
    <row r="13" ht="13.55" customHeight="1">
      <c r="A13" t="s" s="15">
        <v>26</v>
      </c>
      <c r="B13" s="16"/>
      <c r="C13" s="16"/>
      <c r="D13" s="16"/>
      <c r="E13" s="4"/>
      <c r="F13" s="16"/>
      <c r="G13" s="16"/>
      <c r="H13" s="16"/>
      <c r="I13" s="16"/>
      <c r="J13" s="16"/>
      <c r="K13" s="4"/>
      <c r="L13" s="16"/>
      <c r="M13" s="16">
        <v>50000</v>
      </c>
      <c r="N13" s="17"/>
      <c r="O13" s="18">
        <f>SUM(C13:N13)</f>
        <v>50000</v>
      </c>
    </row>
    <row r="14" ht="13.55" customHeight="1">
      <c r="A14" t="s" s="15">
        <v>27</v>
      </c>
      <c r="B14" s="16"/>
      <c r="C14" s="16"/>
      <c r="D14" s="16"/>
      <c r="E14" s="16"/>
      <c r="F14" s="16"/>
      <c r="G14" s="16"/>
      <c r="H14" s="16">
        <v>5000</v>
      </c>
      <c r="I14" s="16"/>
      <c r="J14" s="16"/>
      <c r="K14" s="16"/>
      <c r="L14" s="16"/>
      <c r="M14" s="16"/>
      <c r="N14" s="17"/>
      <c r="O14" s="18">
        <f>SUM(C14:N14)</f>
        <v>5000</v>
      </c>
    </row>
    <row r="15" ht="43.5" customHeight="1">
      <c r="A15" t="s" s="19">
        <v>28</v>
      </c>
      <c r="B15" t="s" s="20">
        <v>29</v>
      </c>
      <c r="C15" s="21">
        <v>1250</v>
      </c>
      <c r="D15" s="21">
        <v>2500</v>
      </c>
      <c r="E15" s="21">
        <v>2500</v>
      </c>
      <c r="F15" s="21">
        <v>2500</v>
      </c>
      <c r="G15" s="21">
        <v>2500</v>
      </c>
      <c r="H15" s="21">
        <v>2500</v>
      </c>
      <c r="I15" s="21">
        <v>2500</v>
      </c>
      <c r="J15" s="21">
        <v>2500</v>
      </c>
      <c r="K15" s="21">
        <v>2500</v>
      </c>
      <c r="L15" s="21">
        <v>2500</v>
      </c>
      <c r="M15" s="21">
        <v>2500</v>
      </c>
      <c r="N15" s="22">
        <v>1250</v>
      </c>
      <c r="O15" s="23">
        <f>SUM(C15:N15)</f>
        <v>27500</v>
      </c>
    </row>
    <row r="16" ht="15" customHeight="1">
      <c r="A16" t="s" s="24">
        <v>30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>
        <f>SUM(O5:O15)</f>
        <v>459000</v>
      </c>
    </row>
    <row r="17" ht="15" customHeight="1">
      <c r="A17" s="27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</row>
    <row r="18" ht="15" customHeight="1">
      <c r="A18" t="s" s="6">
        <v>31</v>
      </c>
      <c r="B18" s="31"/>
      <c r="C18" s="16"/>
      <c r="D18" s="32"/>
      <c r="E18" s="32"/>
      <c r="F18" s="32"/>
      <c r="G18" s="16"/>
      <c r="H18" s="16"/>
      <c r="I18" s="16"/>
      <c r="J18" s="16"/>
      <c r="K18" s="16"/>
      <c r="L18" s="16"/>
      <c r="M18" s="16"/>
      <c r="N18" s="16"/>
      <c r="O18" s="4"/>
    </row>
    <row r="19" ht="14.05" customHeight="1">
      <c r="A19" t="s" s="11">
        <v>32</v>
      </c>
      <c r="B19" s="12">
        <v>54000</v>
      </c>
      <c r="C19" s="33"/>
      <c r="D19" t="s" s="34">
        <v>33</v>
      </c>
      <c r="E19" s="35"/>
      <c r="F19" s="36"/>
      <c r="G19" s="37"/>
      <c r="H19" s="16"/>
      <c r="I19" s="16"/>
      <c r="J19" s="16"/>
      <c r="K19" s="16"/>
      <c r="L19" s="16"/>
      <c r="M19" s="16"/>
      <c r="N19" s="16"/>
      <c r="O19" s="4"/>
    </row>
    <row r="20" ht="13.55" customHeight="1">
      <c r="A20" t="s" s="15">
        <v>34</v>
      </c>
      <c r="B20" s="16">
        <v>200000</v>
      </c>
      <c r="C20" s="33"/>
      <c r="D20" t="s" s="38">
        <v>35</v>
      </c>
      <c r="E20" s="39"/>
      <c r="F20" s="40">
        <v>200</v>
      </c>
      <c r="G20" s="37"/>
      <c r="H20" s="16"/>
      <c r="I20" s="16"/>
      <c r="J20" s="16"/>
      <c r="K20" s="16"/>
      <c r="L20" s="16"/>
      <c r="M20" s="16"/>
      <c r="N20" s="16"/>
      <c r="O20" s="4"/>
    </row>
    <row r="21" ht="13.55" customHeight="1">
      <c r="A21" t="s" s="15">
        <v>36</v>
      </c>
      <c r="B21" s="16">
        <v>55000</v>
      </c>
      <c r="C21" s="33"/>
      <c r="D21" t="s" s="41">
        <v>37</v>
      </c>
      <c r="E21" s="42"/>
      <c r="F21" s="33">
        <v>650</v>
      </c>
      <c r="G21" s="43"/>
      <c r="H21" s="16"/>
      <c r="I21" s="16"/>
      <c r="J21" s="16"/>
      <c r="K21" s="16"/>
      <c r="L21" s="16"/>
      <c r="M21" s="4"/>
      <c r="N21" s="4"/>
      <c r="O21" s="4"/>
    </row>
    <row r="22" ht="13.55" customHeight="1">
      <c r="A22" t="s" s="15">
        <v>38</v>
      </c>
      <c r="B22" s="16">
        <v>0</v>
      </c>
      <c r="C22" s="33"/>
      <c r="D22" t="s" s="41">
        <v>39</v>
      </c>
      <c r="E22" s="42"/>
      <c r="F22" s="33">
        <v>750</v>
      </c>
      <c r="G22" s="43"/>
      <c r="H22" s="16"/>
      <c r="I22" s="16"/>
      <c r="J22" s="16"/>
      <c r="K22" s="16"/>
      <c r="L22" s="16"/>
      <c r="M22" s="4"/>
      <c r="N22" s="4"/>
      <c r="O22" s="4"/>
    </row>
    <row r="23" ht="13.55" customHeight="1">
      <c r="A23" t="s" s="15">
        <v>40</v>
      </c>
      <c r="B23" s="16">
        <v>10000</v>
      </c>
      <c r="C23" s="33"/>
      <c r="D23" t="s" s="41">
        <v>41</v>
      </c>
      <c r="E23" s="42"/>
      <c r="F23" s="33">
        <v>1050</v>
      </c>
      <c r="G23" s="37"/>
      <c r="H23" s="16"/>
      <c r="I23" s="16"/>
      <c r="J23" s="16"/>
      <c r="K23" s="16"/>
      <c r="L23" s="16"/>
      <c r="M23" s="4"/>
      <c r="N23" s="4"/>
      <c r="O23" s="4"/>
    </row>
    <row r="24" ht="13.55" customHeight="1">
      <c r="A24" t="s" s="15">
        <v>42</v>
      </c>
      <c r="B24" s="16">
        <f>O7</f>
        <v>30000</v>
      </c>
      <c r="C24" s="33"/>
      <c r="D24" t="s" s="41">
        <v>43</v>
      </c>
      <c r="E24" s="42"/>
      <c r="F24" s="33">
        <v>200</v>
      </c>
      <c r="G24" s="37"/>
      <c r="H24" s="16"/>
      <c r="I24" s="16"/>
      <c r="J24" s="16"/>
      <c r="K24" s="16"/>
      <c r="L24" s="16"/>
      <c r="M24" s="4"/>
      <c r="N24" s="4"/>
      <c r="O24" s="4"/>
    </row>
    <row r="25" ht="15" customHeight="1">
      <c r="A25" t="s" s="15">
        <v>44</v>
      </c>
      <c r="B25" s="16">
        <f>O8</f>
        <v>50000</v>
      </c>
      <c r="C25" s="33"/>
      <c r="D25" t="s" s="44">
        <v>45</v>
      </c>
      <c r="E25" s="45"/>
      <c r="F25" s="46">
        <v>250</v>
      </c>
      <c r="G25" s="37"/>
      <c r="H25" s="16"/>
      <c r="I25" s="16"/>
      <c r="J25" s="16"/>
      <c r="K25" s="16"/>
      <c r="L25" s="16"/>
      <c r="M25" s="4"/>
      <c r="N25" s="4"/>
      <c r="O25" s="4"/>
    </row>
    <row r="26" ht="14.05" customHeight="1">
      <c r="A26" t="s" s="15">
        <v>46</v>
      </c>
      <c r="B26" s="16">
        <v>50000</v>
      </c>
      <c r="C26" s="16"/>
      <c r="D26" s="12"/>
      <c r="E26" s="47"/>
      <c r="F26" s="47"/>
      <c r="G26" s="16"/>
      <c r="H26" s="16"/>
      <c r="I26" s="16"/>
      <c r="J26" s="16"/>
      <c r="K26" s="16"/>
      <c r="L26" s="16"/>
      <c r="M26" s="4"/>
      <c r="N26" s="4"/>
      <c r="O26" s="4"/>
    </row>
    <row r="27" ht="13.55" customHeight="1">
      <c r="A27" t="s" s="19">
        <v>47</v>
      </c>
      <c r="B27" s="21">
        <f>O12</f>
        <v>10000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4"/>
      <c r="N27" s="4"/>
      <c r="O27" s="4"/>
    </row>
    <row r="28" ht="15" customHeight="1">
      <c r="A28" t="s" s="24">
        <v>48</v>
      </c>
      <c r="B28" s="48">
        <f>SUM(B19:B27)</f>
        <v>459000</v>
      </c>
      <c r="C28" s="4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/>
    </row>
    <row r="29" ht="15" customHeight="1">
      <c r="A29" t="s" s="50">
        <v>49</v>
      </c>
      <c r="B29" s="51">
        <f>O16</f>
        <v>459000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4"/>
    </row>
    <row r="30" ht="15" customHeight="1">
      <c r="A30" t="s" s="52">
        <v>50</v>
      </c>
      <c r="B30" s="53">
        <f>B28-B29</f>
        <v>0</v>
      </c>
      <c r="C30" s="4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"/>
    </row>
    <row r="31" ht="15" customHeight="1">
      <c r="A31" s="30"/>
      <c r="B31" s="2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4"/>
    </row>
    <row r="32" ht="13.55" customHeight="1">
      <c r="A32" s="4"/>
      <c r="B32" s="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4"/>
    </row>
    <row r="33" ht="13.55" customHeight="1">
      <c r="A33" s="4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4"/>
    </row>
    <row r="34" ht="13.55" customHeight="1">
      <c r="A34" s="4"/>
      <c r="B34" s="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4"/>
    </row>
    <row r="35" ht="13.55" customHeight="1">
      <c r="A35" s="4"/>
      <c r="B35" s="4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4"/>
    </row>
    <row r="36" ht="13.55" customHeight="1">
      <c r="A36" s="4"/>
      <c r="B36" s="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4"/>
    </row>
    <row r="37" ht="13.55" customHeight="1">
      <c r="A37" s="4"/>
      <c r="B37" s="4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4"/>
    </row>
  </sheetData>
  <mergeCells count="5">
    <mergeCell ref="D24:E24"/>
    <mergeCell ref="D19:F19"/>
    <mergeCell ref="D21:E21"/>
    <mergeCell ref="D22:E22"/>
    <mergeCell ref="D23:E23"/>
  </mergeCells>
  <conditionalFormatting sqref="B30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